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ALC板排产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<sst xmlns="http://schemas.openxmlformats.org/spreadsheetml/2006/main" count="48" uniqueCount="37">
  <si>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r>
      <rPr>
        <b/>
        <sz val="12"/>
        <color rgb="FF000000"/>
        <rFont val="SimSun"/>
        <charset val="134"/>
      </rPr>
      <t xml:space="preserve">2025年1-3月杭州及周边地区轻质内隔墙板（ALC）排产信息表             </t>
    </r>
    <r>
      <rPr>
        <b/>
        <sz val="10"/>
        <color rgb="FF000000"/>
        <rFont val="SimSun"/>
        <charset val="134"/>
      </rPr>
      <t>（单位：万立方米）</t>
    </r>
  </si>
  <si>
    <t>序号</t>
  </si>
  <si>
    <t>单位名称</t>
  </si>
  <si>
    <t>基地名称</t>
  </si>
  <si>
    <t>占地规模
（平方米）</t>
  </si>
  <si>
    <t>设计
产能
（万立方米
/年）</t>
  </si>
  <si>
    <t>季度设计
产能
（万立方米/季）</t>
  </si>
  <si>
    <t>2025年1月</t>
  </si>
  <si>
    <t>2025年2月</t>
  </si>
  <si>
    <t>2025年3月</t>
  </si>
  <si>
    <t>生产地址</t>
  </si>
  <si>
    <t>联系人</t>
  </si>
  <si>
    <t>排产计划</t>
  </si>
  <si>
    <t>空余产能</t>
  </si>
  <si>
    <t>供杭</t>
  </si>
  <si>
    <t>非杭</t>
  </si>
  <si>
    <t xml:space="preserve">浙江金隅杭加绿建科技有限公司 </t>
  </si>
  <si>
    <t>渔山基地</t>
  </si>
  <si>
    <t>杭州市富阳区渔山工业园区</t>
  </si>
  <si>
    <t>展洪波</t>
  </si>
  <si>
    <t>浙江利安特新型墙材有限公司</t>
  </si>
  <si>
    <t>富阳基地</t>
  </si>
  <si>
    <t>杭州市富阳区新登镇工业功能区（新堰区块）28号</t>
  </si>
  <si>
    <t>谢主任</t>
  </si>
  <si>
    <t>浙江天垣新型墙体材料有限公司</t>
  </si>
  <si>
    <t>德清基地</t>
  </si>
  <si>
    <t>停产</t>
  </si>
  <si>
    <t>湖州市德清县乾元镇明星村牛山路18号中天科技园</t>
  </si>
  <si>
    <t>唐耀武</t>
  </si>
  <si>
    <t>浙江开元新型墙体材料有限公司</t>
  </si>
  <si>
    <t>湖州市德清县雷甸镇白云南路666号</t>
  </si>
  <si>
    <t>项建泳</t>
  </si>
  <si>
    <t>湖州汇能新材料科技有限公司</t>
  </si>
  <si>
    <t>湖州基地</t>
  </si>
  <si>
    <t>湖州市吴兴区妙西镇塔山</t>
  </si>
  <si>
    <t>陆云芳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</si>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</sst>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_);[Red]\(0.00\)"/>
  </numFmts>
  <fonts count="30">
    <font>
      <sz val="11"/>
      <color indexed="8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name val="SimSun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center" vertical="center"/>
    </xf>
    <xf numFmtId="177" fontId="8" fillId="4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7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7"/>
  <sheetViews>
    <sheetView tabSelected="1" workbookViewId="0">
      <pane ySplit="4" topLeftCell="A5" activePane="bottomLeft" state="frozen"/>
      <selection/>
      <selection pane="bottomLeft" activeCell="G10" sqref="G10:O10"/>
    </sheetView>
  </sheetViews>
  <sheetFormatPr defaultColWidth="9" defaultRowHeight="13.5"/>
  <cols>
    <col min="1" max="1" width="5" customWidth="1"/>
    <col min="2" max="2" width="33" customWidth="1"/>
    <col min="3" max="3" width="10.875" customWidth="1"/>
    <col min="4" max="4" width="11" hidden="1" customWidth="1"/>
    <col min="5" max="5" width="9.625" customWidth="1"/>
    <col min="6" max="6" width="7.375" hidden="1" customWidth="1"/>
    <col min="7" max="9" width="9" customWidth="1"/>
    <col min="10" max="10" width="10" customWidth="1"/>
    <col min="11" max="11" width="9" customWidth="1"/>
    <col min="12" max="12" width="8" customWidth="1"/>
    <col min="13" max="13" width="9.275" customWidth="1"/>
    <col min="14" max="14" width="11" customWidth="1"/>
    <col min="15" max="15" width="9" customWidth="1"/>
    <col min="16" max="16" width="40.125" customWidth="1"/>
    <col min="17" max="17" width="7.25833333333333" hidden="1" customWidth="1"/>
    <col min="18" max="20" width="11" customWidth="1"/>
  </cols>
  <sheetData>
    <row r="1" ht="36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3"/>
      <c r="R1" s="33"/>
      <c r="S1" s="33"/>
      <c r="T1" s="33"/>
    </row>
    <row r="2" ht="26.25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/>
      <c r="I2" s="7"/>
      <c r="J2" s="7" t="s">
        <v>8</v>
      </c>
      <c r="K2" s="7"/>
      <c r="L2" s="7"/>
      <c r="M2" s="7" t="s">
        <v>9</v>
      </c>
      <c r="N2" s="7"/>
      <c r="O2" s="7"/>
      <c r="P2" s="34" t="s">
        <v>10</v>
      </c>
      <c r="Q2" s="34" t="s">
        <v>11</v>
      </c>
      <c r="R2" s="41"/>
      <c r="S2" s="41"/>
      <c r="T2" s="41"/>
    </row>
    <row r="3" ht="26.25" customHeight="1" spans="1:20">
      <c r="A3" s="4"/>
      <c r="B3" s="8"/>
      <c r="C3" s="8"/>
      <c r="D3" s="9"/>
      <c r="E3" s="6"/>
      <c r="F3" s="6"/>
      <c r="G3" s="10" t="s">
        <v>12</v>
      </c>
      <c r="H3" s="11"/>
      <c r="I3" s="4" t="s">
        <v>13</v>
      </c>
      <c r="J3" s="10" t="s">
        <v>12</v>
      </c>
      <c r="K3" s="11"/>
      <c r="L3" s="4" t="s">
        <v>13</v>
      </c>
      <c r="M3" s="10" t="s">
        <v>12</v>
      </c>
      <c r="N3" s="11"/>
      <c r="O3" s="35" t="s">
        <v>13</v>
      </c>
      <c r="P3" s="34"/>
      <c r="Q3" s="34"/>
      <c r="R3" s="41"/>
      <c r="S3" s="41"/>
      <c r="T3" s="41"/>
    </row>
    <row r="4" ht="26.25" customHeight="1" spans="1:20">
      <c r="A4" s="4"/>
      <c r="B4" s="12"/>
      <c r="C4" s="12"/>
      <c r="D4" s="13"/>
      <c r="E4" s="4"/>
      <c r="F4" s="4"/>
      <c r="G4" s="10" t="s">
        <v>14</v>
      </c>
      <c r="H4" s="4" t="s">
        <v>15</v>
      </c>
      <c r="I4" s="12"/>
      <c r="J4" s="10" t="s">
        <v>14</v>
      </c>
      <c r="K4" s="4" t="s">
        <v>15</v>
      </c>
      <c r="L4" s="12"/>
      <c r="M4" s="10" t="s">
        <v>14</v>
      </c>
      <c r="N4" s="4" t="s">
        <v>15</v>
      </c>
      <c r="O4" s="36"/>
      <c r="P4" s="34"/>
      <c r="Q4" s="34"/>
      <c r="R4" s="41"/>
      <c r="S4" s="41"/>
      <c r="T4" s="41"/>
    </row>
    <row r="5" ht="30" customHeight="1" spans="1:20">
      <c r="A5" s="14">
        <v>1</v>
      </c>
      <c r="B5" s="15" t="s">
        <v>16</v>
      </c>
      <c r="C5" s="16" t="s">
        <v>17</v>
      </c>
      <c r="D5" s="17">
        <v>138843</v>
      </c>
      <c r="E5" s="17">
        <v>30</v>
      </c>
      <c r="F5" s="18">
        <f>E5/4</f>
        <v>7.5</v>
      </c>
      <c r="G5" s="19">
        <v>1</v>
      </c>
      <c r="H5" s="19">
        <v>0.2</v>
      </c>
      <c r="I5" s="19">
        <v>1.3</v>
      </c>
      <c r="J5" s="19">
        <v>0.6</v>
      </c>
      <c r="K5" s="19">
        <v>0.1</v>
      </c>
      <c r="L5" s="19">
        <v>1.8</v>
      </c>
      <c r="M5" s="19">
        <v>1.8</v>
      </c>
      <c r="N5" s="19">
        <v>0.2</v>
      </c>
      <c r="O5" s="19">
        <v>0.5</v>
      </c>
      <c r="P5" s="37" t="s">
        <v>18</v>
      </c>
      <c r="Q5" s="42" t="s">
        <v>19</v>
      </c>
      <c r="R5" s="43"/>
      <c r="S5" s="43"/>
      <c r="T5" s="43"/>
    </row>
    <row r="6" ht="26.25" customHeight="1" spans="1:20">
      <c r="A6" s="14">
        <v>2</v>
      </c>
      <c r="B6" s="20" t="s">
        <v>20</v>
      </c>
      <c r="C6" s="21" t="s">
        <v>21</v>
      </c>
      <c r="D6" s="17">
        <f>100*666.7</f>
        <v>66670</v>
      </c>
      <c r="E6" s="17">
        <v>18</v>
      </c>
      <c r="F6" s="18">
        <f>18/4</f>
        <v>4.5</v>
      </c>
      <c r="G6" s="22">
        <v>0.5</v>
      </c>
      <c r="H6" s="22">
        <v>0.4</v>
      </c>
      <c r="I6" s="22">
        <v>0.6</v>
      </c>
      <c r="J6" s="22">
        <v>0.3</v>
      </c>
      <c r="K6" s="22">
        <v>0.2</v>
      </c>
      <c r="L6" s="22">
        <v>1</v>
      </c>
      <c r="M6" s="22">
        <v>0.8</v>
      </c>
      <c r="N6" s="22">
        <v>0.5</v>
      </c>
      <c r="O6" s="38">
        <v>0.2</v>
      </c>
      <c r="P6" s="37" t="s">
        <v>22</v>
      </c>
      <c r="Q6" s="42" t="s">
        <v>23</v>
      </c>
      <c r="R6" s="43"/>
      <c r="S6" s="43"/>
      <c r="T6" s="43"/>
    </row>
    <row r="7" ht="26.25" customHeight="1" spans="1:20">
      <c r="A7" s="14">
        <v>3</v>
      </c>
      <c r="B7" s="20" t="s">
        <v>24</v>
      </c>
      <c r="C7" s="21" t="s">
        <v>25</v>
      </c>
      <c r="D7" s="17">
        <v>13813</v>
      </c>
      <c r="E7" s="17">
        <v>10</v>
      </c>
      <c r="F7" s="18">
        <f>E7/4</f>
        <v>2.5</v>
      </c>
      <c r="G7" s="23" t="s">
        <v>26</v>
      </c>
      <c r="H7" s="24"/>
      <c r="I7" s="27">
        <v>0.83</v>
      </c>
      <c r="J7" s="23" t="s">
        <v>26</v>
      </c>
      <c r="K7" s="24"/>
      <c r="L7" s="27">
        <v>0.83</v>
      </c>
      <c r="M7" s="23" t="s">
        <v>26</v>
      </c>
      <c r="N7" s="24"/>
      <c r="O7" s="27">
        <v>0.83</v>
      </c>
      <c r="P7" s="37" t="s">
        <v>27</v>
      </c>
      <c r="Q7" s="42" t="s">
        <v>28</v>
      </c>
      <c r="R7" s="43"/>
      <c r="S7" s="43"/>
      <c r="T7" s="43"/>
    </row>
    <row r="8" ht="26.25" customHeight="1" spans="1:20">
      <c r="A8" s="14">
        <v>4</v>
      </c>
      <c r="B8" s="20" t="s">
        <v>29</v>
      </c>
      <c r="C8" s="21" t="s">
        <v>25</v>
      </c>
      <c r="D8" s="17">
        <f>100*666.7</f>
        <v>66670</v>
      </c>
      <c r="E8" s="17">
        <v>36</v>
      </c>
      <c r="F8" s="25">
        <f>E8/4</f>
        <v>9</v>
      </c>
      <c r="G8" s="26">
        <v>1</v>
      </c>
      <c r="H8" s="26">
        <v>0.3</v>
      </c>
      <c r="I8" s="26">
        <f>F8/3-G8-H8</f>
        <v>1.7</v>
      </c>
      <c r="J8" s="26">
        <v>0.7</v>
      </c>
      <c r="K8" s="26">
        <v>0.2</v>
      </c>
      <c r="L8" s="26">
        <f>F8/3-J8-K8</f>
        <v>2.1</v>
      </c>
      <c r="M8" s="26">
        <v>1.5</v>
      </c>
      <c r="N8" s="26">
        <v>0.5</v>
      </c>
      <c r="O8" s="39">
        <f>F8/3-N8-M8</f>
        <v>1</v>
      </c>
      <c r="P8" s="37" t="s">
        <v>30</v>
      </c>
      <c r="Q8" s="42" t="s">
        <v>31</v>
      </c>
      <c r="R8" s="43"/>
      <c r="S8" s="43"/>
      <c r="T8" s="43"/>
    </row>
    <row r="9" ht="32.25" customHeight="1" spans="1:20">
      <c r="A9" s="14">
        <v>5</v>
      </c>
      <c r="B9" s="20" t="s">
        <v>32</v>
      </c>
      <c r="C9" s="16" t="s">
        <v>33</v>
      </c>
      <c r="D9" s="17">
        <f>150*666.7</f>
        <v>100005</v>
      </c>
      <c r="E9" s="17">
        <v>35</v>
      </c>
      <c r="F9" s="18">
        <f>E9/4</f>
        <v>8.75</v>
      </c>
      <c r="G9" s="27">
        <v>1</v>
      </c>
      <c r="H9" s="27">
        <v>1</v>
      </c>
      <c r="I9" s="27">
        <v>1</v>
      </c>
      <c r="J9" s="27">
        <v>0.5</v>
      </c>
      <c r="K9" s="27">
        <v>0.5</v>
      </c>
      <c r="L9" s="27">
        <v>2</v>
      </c>
      <c r="M9" s="27">
        <v>1</v>
      </c>
      <c r="N9" s="27">
        <v>1</v>
      </c>
      <c r="O9" s="27">
        <v>1</v>
      </c>
      <c r="P9" s="37" t="s">
        <v>34</v>
      </c>
      <c r="Q9" s="42" t="s">
        <v>35</v>
      </c>
      <c r="R9" s="43"/>
      <c r="S9" s="43"/>
      <c r="T9" s="43"/>
    </row>
    <row r="10" s="1" customFormat="1" ht="32" customHeight="1" spans="1:20">
      <c r="A10" s="28" t="s">
        <v>36</v>
      </c>
      <c r="B10" s="29"/>
      <c r="C10" s="30"/>
      <c r="D10" s="17">
        <f>SUM(D3:D9)</f>
        <v>386001</v>
      </c>
      <c r="E10" s="17">
        <f>SUM(E3:E9)</f>
        <v>129</v>
      </c>
      <c r="F10" s="31">
        <f>E10/4</f>
        <v>32.25</v>
      </c>
      <c r="G10" s="32">
        <f>SUM(G5:G9)</f>
        <v>3.5</v>
      </c>
      <c r="H10" s="32">
        <f t="shared" ref="H10:O10" si="0">SUM(H5:H9)</f>
        <v>1.9</v>
      </c>
      <c r="I10" s="32">
        <f t="shared" si="0"/>
        <v>5.43</v>
      </c>
      <c r="J10" s="32">
        <f t="shared" si="0"/>
        <v>2.1</v>
      </c>
      <c r="K10" s="32">
        <f t="shared" si="0"/>
        <v>1</v>
      </c>
      <c r="L10" s="32">
        <f t="shared" si="0"/>
        <v>7.73</v>
      </c>
      <c r="M10" s="32">
        <f t="shared" si="0"/>
        <v>5.1</v>
      </c>
      <c r="N10" s="32">
        <f t="shared" si="0"/>
        <v>2.2</v>
      </c>
      <c r="O10" s="32">
        <f t="shared" si="0"/>
        <v>3.53</v>
      </c>
      <c r="P10" s="40"/>
      <c r="Q10" s="44"/>
      <c r="R10" s="33"/>
      <c r="S10" s="33"/>
      <c r="T10" s="33"/>
    </row>
    <row r="11" spans="1: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0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0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0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</sheetData>
  <mergeCells count="22">
    <mergeCell ref="A1:P1"/>
    <mergeCell ref="G2:I2"/>
    <mergeCell ref="J2:L2"/>
    <mergeCell ref="M2:O2"/>
    <mergeCell ref="G3:H3"/>
    <mergeCell ref="J3:K3"/>
    <mergeCell ref="M3:N3"/>
    <mergeCell ref="G7:H7"/>
    <mergeCell ref="J7:K7"/>
    <mergeCell ref="M7:N7"/>
    <mergeCell ref="A10:B10"/>
    <mergeCell ref="A2:A4"/>
    <mergeCell ref="B2:B4"/>
    <mergeCell ref="C2:C4"/>
    <mergeCell ref="D2:D4"/>
    <mergeCell ref="E2:E4"/>
    <mergeCell ref="F2:F4"/>
    <mergeCell ref="I3:I4"/>
    <mergeCell ref="L3:L4"/>
    <mergeCell ref="O3:O4"/>
    <mergeCell ref="P2:P4"/>
    <mergeCell ref="Q2:Q4"/>
  </mergeCells>
  <pageMargins left="0.75" right="0.75" top="1" bottom="1" header="0.5" footer="0.5"/>
  <headerFooter/>
  <ignoredErrors>
    <ignoredError sqref="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ALC板排产信息表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华香</cp:lastModifiedBy>
  <dcterms:created xsi:type="dcterms:W3CDTF">2023-10-09T08:49:00Z</dcterms:created>
  <dcterms:modified xsi:type="dcterms:W3CDTF">2025-01-06T00:41:08Z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31B37C57517440B0B4A48B77C652C8BA_13</vt:lpwstr>
  </property>
  <property fmtid="{D5CDD505-2E9C-101B-9397-08002B2CF9AE}" pid="3" name="KSOProductBuildVer">
    <vt:lpwstr>2052-12.1.0.19770</vt:lpwstr>
  </property>
</Properties>
</file>